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650" tabRatio="699" activeTab="0"/>
  </bookViews>
  <sheets>
    <sheet name="FCRA RECEIPTS Q-1 ( 2020-21)" sheetId="1" r:id="rId1"/>
  </sheets>
  <definedNames>
    <definedName name="_xlnm._FilterDatabase" localSheetId="0" hidden="1">'FCRA RECEIPTS Q-1 ( 2020-21)'!$A$5:$M$53</definedName>
  </definedNames>
  <calcPr fullCalcOnLoad="1"/>
</workbook>
</file>

<file path=xl/comments1.xml><?xml version="1.0" encoding="utf-8"?>
<comments xmlns="http://schemas.openxmlformats.org/spreadsheetml/2006/main">
  <authors>
    <author>Hardeep Kushal</author>
  </authors>
  <commentList>
    <comment ref="B9" authorId="0">
      <text>
        <r>
          <rPr>
            <b/>
            <sz val="9"/>
            <rFont val="Tahoma"/>
            <family val="2"/>
          </rPr>
          <t>Hardeep Kushal:</t>
        </r>
        <r>
          <rPr>
            <sz val="9"/>
            <rFont val="Tahoma"/>
            <family val="2"/>
          </rPr>
          <t xml:space="preserve">
to be fill correct name </t>
        </r>
      </text>
    </comment>
    <comment ref="B38" authorId="0">
      <text>
        <r>
          <rPr>
            <b/>
            <sz val="9"/>
            <rFont val="Tahoma"/>
            <family val="2"/>
          </rPr>
          <t>Hardeep Kushal:</t>
        </r>
        <r>
          <rPr>
            <sz val="9"/>
            <rFont val="Tahoma"/>
            <family val="2"/>
          </rPr>
          <t xml:space="preserve">
I have corrected the correct name </t>
        </r>
      </text>
    </comment>
    <comment ref="C38" authorId="0">
      <text>
        <r>
          <rPr>
            <b/>
            <sz val="9"/>
            <rFont val="Tahoma"/>
            <family val="2"/>
          </rPr>
          <t>Hardeep Kushal:</t>
        </r>
        <r>
          <rPr>
            <sz val="9"/>
            <rFont val="Tahoma"/>
            <family val="2"/>
          </rPr>
          <t xml:space="preserve">
I have filled the correct address</t>
        </r>
      </text>
    </comment>
    <comment ref="C40" authorId="0">
      <text>
        <r>
          <rPr>
            <b/>
            <sz val="9"/>
            <rFont val="Tahoma"/>
            <family val="2"/>
          </rPr>
          <t>Hardeep Kushal:</t>
        </r>
        <r>
          <rPr>
            <sz val="9"/>
            <rFont val="Tahoma"/>
            <family val="2"/>
          </rPr>
          <t xml:space="preserve">
I hope address crosschecked </t>
        </r>
      </text>
    </comment>
    <comment ref="B41" authorId="0">
      <text>
        <r>
          <rPr>
            <b/>
            <sz val="9"/>
            <rFont val="Tahoma"/>
            <family val="2"/>
          </rPr>
          <t>Hardeep Kushal:</t>
        </r>
        <r>
          <rPr>
            <sz val="9"/>
            <rFont val="Tahoma"/>
            <family val="2"/>
          </rPr>
          <t xml:space="preserve">
pl mention the full name </t>
        </r>
      </text>
    </comment>
  </commentList>
</comments>
</file>

<file path=xl/sharedStrings.xml><?xml version="1.0" encoding="utf-8"?>
<sst xmlns="http://schemas.openxmlformats.org/spreadsheetml/2006/main" count="116" uniqueCount="70">
  <si>
    <t xml:space="preserve">GRAND TOTAL </t>
  </si>
  <si>
    <t>Social</t>
  </si>
  <si>
    <t>S.No.</t>
  </si>
  <si>
    <t>Name</t>
  </si>
  <si>
    <t>Address</t>
  </si>
  <si>
    <t>Email ID</t>
  </si>
  <si>
    <t>Website</t>
  </si>
  <si>
    <t>Date of Receipt</t>
  </si>
  <si>
    <t>Cause</t>
  </si>
  <si>
    <t>Currency Receipt</t>
  </si>
  <si>
    <t>INR</t>
  </si>
  <si>
    <t xml:space="preserve">Amount Received </t>
  </si>
  <si>
    <t>D E Shaw India Sofitware Pvt. Ltd.</t>
  </si>
  <si>
    <t>Education</t>
  </si>
  <si>
    <t>Charities Aid Foundation America</t>
  </si>
  <si>
    <t>sneha.agarwal@deshaw.com</t>
  </si>
  <si>
    <t xml:space="preserve">b)  Others : - </t>
  </si>
  <si>
    <t>Interest in Saving Bank account with HDFC Bank</t>
  </si>
  <si>
    <t>a</t>
  </si>
  <si>
    <t>b</t>
  </si>
  <si>
    <t>sandhya.thakre@deshaw.com</t>
  </si>
  <si>
    <t>www.arcesium.com</t>
  </si>
  <si>
    <t>Bernard Van Leer Foundation</t>
  </si>
  <si>
    <t>PO Box  82334 ,2508 EH The Hague, Netherlands</t>
  </si>
  <si>
    <t>rushda.majeed@bvleerf.nl</t>
  </si>
  <si>
    <t>c</t>
  </si>
  <si>
    <t>d</t>
  </si>
  <si>
    <t>Interest In Fixed Deposits - Hdfc Bank Ltd</t>
  </si>
  <si>
    <t>Interest In Fixed Deposits - State Bank of India</t>
  </si>
  <si>
    <t>Interest In Fixed Deposits - Corporation Bank</t>
  </si>
  <si>
    <t>65 Kings Way , London  WC2B6TD</t>
  </si>
  <si>
    <t>micky.sandall@arkonline.org</t>
  </si>
  <si>
    <t>Philips India Ltd</t>
  </si>
  <si>
    <t>8th Floor, 9th B, DLF Cyber City, Gurgaon - 122002</t>
  </si>
  <si>
    <t>kathy@girlrising.org</t>
  </si>
  <si>
    <t>Plot no 573 B&amp;C , Road no. 1 , Jubilee Hills, Hyderabad-500096</t>
  </si>
  <si>
    <t>King Street station 1800 Diagonal Road Suite 150 Alexandria</t>
  </si>
  <si>
    <t>FCRA Receipts for the Period April20 to June20- Quarter 1</t>
  </si>
  <si>
    <t>USD</t>
  </si>
  <si>
    <t>AstraZeneca India Private Limited</t>
  </si>
  <si>
    <t>UK Online Giving Foundation</t>
  </si>
  <si>
    <t>Tetra Pak India Private Limited</t>
  </si>
  <si>
    <t>Nasscom Foundation</t>
  </si>
  <si>
    <t xml:space="preserve">Girls Rising </t>
  </si>
  <si>
    <t>EURO</t>
  </si>
  <si>
    <t>AstraZeneca Pharma India  Limited</t>
  </si>
  <si>
    <t>Rio Tinto India Private Limited</t>
  </si>
  <si>
    <t>800 W OLYMPIC BLVD 406 LOS ANGELES CA 90015</t>
  </si>
  <si>
    <t>A1/125, 3rd Floor,Safdarjung Enclave, Opposite Ambience Public School, New Delhi-110029</t>
  </si>
  <si>
    <t>BLOCK N - 1 12 TH FLOOR MANYATA EMBASSY BUSINESS PARK RACHENAHALLI OUTER RING ROAD BANGALORE</t>
  </si>
  <si>
    <t>UK</t>
  </si>
  <si>
    <t>DLF Cyber Terrace Bulding No 5 tower C 16 FLoor Cyber City DLF Phase 3 Haryana , India</t>
  </si>
  <si>
    <t>114W 26TH ST FL 7TH FLOOR NEW YORK</t>
  </si>
  <si>
    <t>21st Floor DLF BUILDING NO. 5 TOWER A CYBER CITY PHASE III GURUGRAM - 122002</t>
  </si>
  <si>
    <t>100/101 World Trade Centre Barakhamba Lane New Delhi 110001</t>
  </si>
  <si>
    <t>e</t>
  </si>
  <si>
    <t>Interest In Fixed Deposits - Hdfc  Ltd</t>
  </si>
  <si>
    <t>BLOCK A NEVILLE TOWER RAMANUJAN IT SEZ 11TH FLOOR TARAMANI CHENNAI - 600113</t>
  </si>
  <si>
    <t>GENUINE INTEREST LTD VISTRA (ANGUILLA) LTD</t>
  </si>
  <si>
    <t>VISTRA CORP SERVICES CENTRE ALBERT LAKE DRIVE THE VALLEY BRITISH WEST INDIES</t>
  </si>
  <si>
    <t>ABSOLUTE RETURN FOR KIDS (ARK)</t>
  </si>
  <si>
    <t>Cargill Financial Services International Inc</t>
  </si>
  <si>
    <t xml:space="preserve">USA9320 EXCELSIOR BLVD HOPKINS MN 55343 US </t>
  </si>
  <si>
    <t>c) Received as second Receipient</t>
  </si>
  <si>
    <t>Mobile Cretches</t>
  </si>
  <si>
    <t>DIZ Area Raja Bazar Sector 4 New Delhi  - 110001</t>
  </si>
  <si>
    <t>Barclays Bank Plc</t>
  </si>
  <si>
    <t xml:space="preserve">Barclays, Level 21, One Churchill Place, Canary Wharf, London E14 5HP
</t>
  </si>
  <si>
    <t>Nestle India Limited</t>
  </si>
  <si>
    <t>Herbalife Nurition Foundation</t>
  </si>
</sst>
</file>

<file path=xl/styles.xml><?xml version="1.0" encoding="utf-8"?>
<styleSheet xmlns="http://schemas.openxmlformats.org/spreadsheetml/2006/main">
  <numFmts count="4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_);_(* \(#,##0.0\);_(* &quot;-&quot;?_);_(@_)"/>
    <numFmt numFmtId="189" formatCode="0.0"/>
    <numFmt numFmtId="190" formatCode="&quot;&quot;0.00"/>
    <numFmt numFmtId="191" formatCode="0.000"/>
    <numFmt numFmtId="192" formatCode="0.0000"/>
    <numFmt numFmtId="193" formatCode="&quot;&quot;0.0"/>
    <numFmt numFmtId="194" formatCode="&quot;&quot;0"/>
    <numFmt numFmtId="195" formatCode="[$-409]dddd\,\ mmmm\ dd\,\ yyyy"/>
    <numFmt numFmtId="196" formatCode="_(* #,##0.0_);_(* \(#,##0.0\);_(* &quot;-&quot;_);_(@_)"/>
    <numFmt numFmtId="197" formatCode="_(* #,##0.00_);_(* \(#,##0.00\);_(* &quot;-&quot;_);_(@_)"/>
    <numFmt numFmtId="198" formatCode="&quot;&quot;0.00&quot; Cr&quot;"/>
    <numFmt numFmtId="199" formatCode="_ * #,##0_ ;_ * \-#,##0_ ;_ * &quot;-&quot;??_ ;_ @_ "/>
    <numFmt numFmtId="200" formatCode="0E+00"/>
    <numFmt numFmtId="201" formatCode="[$-4009]dd\ mmmm\ yyyy"/>
    <numFmt numFmtId="202" formatCode="&quot;₹&quot;\ #,##0.00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Narrow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Arial Narrow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5" fillId="0" borderId="10" xfId="0" applyFont="1" applyFill="1" applyBorder="1" applyAlignment="1">
      <alignment/>
    </xf>
    <xf numFmtId="0" fontId="45" fillId="0" borderId="11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center" wrapText="1"/>
    </xf>
    <xf numFmtId="0" fontId="45" fillId="0" borderId="14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center" wrapText="1"/>
    </xf>
    <xf numFmtId="179" fontId="45" fillId="0" borderId="10" xfId="42" applyNumberFormat="1" applyFont="1" applyFill="1" applyBorder="1" applyAlignment="1">
      <alignment vertical="center"/>
    </xf>
    <xf numFmtId="179" fontId="45" fillId="0" borderId="13" xfId="42" applyNumberFormat="1" applyFont="1" applyFill="1" applyBorder="1" applyAlignment="1">
      <alignment vertical="center"/>
    </xf>
    <xf numFmtId="179" fontId="45" fillId="0" borderId="10" xfId="42" applyNumberFormat="1" applyFont="1" applyFill="1" applyBorder="1" applyAlignment="1">
      <alignment vertical="center"/>
    </xf>
    <xf numFmtId="179" fontId="45" fillId="0" borderId="13" xfId="42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/>
    </xf>
    <xf numFmtId="179" fontId="46" fillId="0" borderId="0" xfId="42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47" fillId="0" borderId="15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0" fontId="47" fillId="0" borderId="17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6" fillId="0" borderId="18" xfId="0" applyFont="1" applyFill="1" applyBorder="1" applyAlignment="1">
      <alignment/>
    </xf>
    <xf numFmtId="179" fontId="46" fillId="0" borderId="19" xfId="42" applyNumberFormat="1" applyFont="1" applyFill="1" applyBorder="1" applyAlignment="1">
      <alignment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179" fontId="46" fillId="0" borderId="21" xfId="42" applyNumberFormat="1" applyFont="1" applyFill="1" applyBorder="1" applyAlignment="1">
      <alignment vertical="center"/>
    </xf>
    <xf numFmtId="179" fontId="46" fillId="0" borderId="22" xfId="42" applyNumberFormat="1" applyFont="1" applyFill="1" applyBorder="1" applyAlignment="1">
      <alignment vertical="center"/>
    </xf>
    <xf numFmtId="179" fontId="46" fillId="0" borderId="0" xfId="42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vertical="center" wrapText="1"/>
    </xf>
    <xf numFmtId="179" fontId="45" fillId="0" borderId="10" xfId="42" applyNumberFormat="1" applyFont="1" applyFill="1" applyBorder="1" applyAlignment="1">
      <alignment vertical="center" wrapText="1"/>
    </xf>
    <xf numFmtId="179" fontId="45" fillId="0" borderId="0" xfId="0" applyNumberFormat="1" applyFont="1" applyFill="1" applyBorder="1" applyAlignment="1">
      <alignment vertical="center" wrapText="1"/>
    </xf>
    <xf numFmtId="0" fontId="46" fillId="0" borderId="0" xfId="0" applyFont="1" applyFill="1" applyAlignment="1">
      <alignment wrapText="1"/>
    </xf>
    <xf numFmtId="179" fontId="45" fillId="0" borderId="13" xfId="42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 wrapText="1"/>
    </xf>
    <xf numFmtId="179" fontId="45" fillId="0" borderId="0" xfId="42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0" borderId="23" xfId="0" applyFont="1" applyFill="1" applyBorder="1" applyAlignment="1">
      <alignment vertical="center"/>
    </xf>
    <xf numFmtId="179" fontId="45" fillId="0" borderId="11" xfId="42" applyNumberFormat="1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0" fontId="45" fillId="0" borderId="24" xfId="0" applyFont="1" applyFill="1" applyBorder="1" applyAlignment="1">
      <alignment vertical="center"/>
    </xf>
    <xf numFmtId="179" fontId="45" fillId="0" borderId="14" xfId="42" applyNumberFormat="1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179" fontId="45" fillId="0" borderId="12" xfId="42" applyNumberFormat="1" applyFont="1" applyFill="1" applyBorder="1" applyAlignment="1">
      <alignment vertical="center"/>
    </xf>
    <xf numFmtId="179" fontId="45" fillId="0" borderId="25" xfId="42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5" fillId="0" borderId="26" xfId="0" applyFont="1" applyFill="1" applyBorder="1" applyAlignment="1">
      <alignment vertical="center"/>
    </xf>
    <xf numFmtId="0" fontId="45" fillId="0" borderId="26" xfId="0" applyFont="1" applyFill="1" applyBorder="1" applyAlignment="1">
      <alignment vertical="center" wrapText="1"/>
    </xf>
    <xf numFmtId="179" fontId="48" fillId="0" borderId="11" xfId="42" applyNumberFormat="1" applyFont="1" applyFill="1" applyBorder="1" applyAlignment="1">
      <alignment vertical="center"/>
    </xf>
    <xf numFmtId="179" fontId="48" fillId="0" borderId="10" xfId="42" applyNumberFormat="1" applyFont="1" applyFill="1" applyBorder="1" applyAlignment="1">
      <alignment vertical="center"/>
    </xf>
    <xf numFmtId="179" fontId="45" fillId="0" borderId="0" xfId="42" applyNumberFormat="1" applyFont="1" applyFill="1" applyBorder="1" applyAlignment="1">
      <alignment/>
    </xf>
    <xf numFmtId="179" fontId="45" fillId="0" borderId="11" xfId="42" applyNumberFormat="1" applyFont="1" applyFill="1" applyBorder="1" applyAlignment="1">
      <alignment/>
    </xf>
    <xf numFmtId="179" fontId="45" fillId="0" borderId="10" xfId="42" applyNumberFormat="1" applyFont="1" applyFill="1" applyBorder="1" applyAlignment="1">
      <alignment/>
    </xf>
    <xf numFmtId="0" fontId="46" fillId="0" borderId="11" xfId="0" applyFont="1" applyFill="1" applyBorder="1" applyAlignment="1">
      <alignment/>
    </xf>
    <xf numFmtId="179" fontId="46" fillId="0" borderId="11" xfId="42" applyNumberFormat="1" applyFont="1" applyFill="1" applyBorder="1" applyAlignment="1">
      <alignment/>
    </xf>
    <xf numFmtId="0" fontId="45" fillId="0" borderId="11" xfId="0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43" fontId="49" fillId="0" borderId="0" xfId="0" applyNumberFormat="1" applyFont="1" applyFill="1" applyBorder="1" applyAlignment="1">
      <alignment/>
    </xf>
    <xf numFmtId="2" fontId="46" fillId="0" borderId="0" xfId="0" applyNumberFormat="1" applyFont="1" applyFill="1" applyBorder="1" applyAlignment="1">
      <alignment/>
    </xf>
    <xf numFmtId="14" fontId="45" fillId="0" borderId="11" xfId="0" applyNumberFormat="1" applyFont="1" applyFill="1" applyBorder="1" applyAlignment="1">
      <alignment vertical="center" wrapText="1"/>
    </xf>
    <xf numFmtId="14" fontId="45" fillId="0" borderId="11" xfId="0" applyNumberFormat="1" applyFont="1" applyFill="1" applyBorder="1" applyAlignment="1" quotePrefix="1">
      <alignment vertical="center"/>
    </xf>
    <xf numFmtId="14" fontId="45" fillId="0" borderId="10" xfId="0" applyNumberFormat="1" applyFont="1" applyFill="1" applyBorder="1" applyAlignment="1" quotePrefix="1">
      <alignment vertical="center"/>
    </xf>
    <xf numFmtId="14" fontId="45" fillId="0" borderId="14" xfId="0" applyNumberFormat="1" applyFont="1" applyFill="1" applyBorder="1" applyAlignment="1" quotePrefix="1">
      <alignment vertical="center"/>
    </xf>
    <xf numFmtId="14" fontId="45" fillId="0" borderId="10" xfId="0" applyNumberFormat="1" applyFont="1" applyFill="1" applyBorder="1" applyAlignment="1" quotePrefix="1">
      <alignment vertical="center"/>
    </xf>
    <xf numFmtId="14" fontId="45" fillId="0" borderId="11" xfId="0" applyNumberFormat="1" applyFont="1" applyFill="1" applyBorder="1" applyAlignment="1">
      <alignment vertical="center"/>
    </xf>
    <xf numFmtId="14" fontId="45" fillId="0" borderId="10" xfId="0" applyNumberFormat="1" applyFont="1" applyFill="1" applyBorder="1" applyAlignment="1">
      <alignment vertical="center"/>
    </xf>
    <xf numFmtId="2" fontId="46" fillId="0" borderId="0" xfId="42" applyNumberFormat="1" applyFont="1" applyFill="1" applyBorder="1" applyAlignment="1">
      <alignment/>
    </xf>
    <xf numFmtId="2" fontId="46" fillId="0" borderId="21" xfId="42" applyNumberFormat="1" applyFont="1" applyFill="1" applyBorder="1" applyAlignment="1">
      <alignment vertical="center"/>
    </xf>
    <xf numFmtId="0" fontId="48" fillId="0" borderId="13" xfId="0" applyFont="1" applyFill="1" applyBorder="1" applyAlignment="1">
      <alignment vertical="center" wrapText="1"/>
    </xf>
    <xf numFmtId="0" fontId="48" fillId="0" borderId="14" xfId="0" applyFont="1" applyFill="1" applyBorder="1" applyAlignment="1">
      <alignment vertical="center" wrapText="1"/>
    </xf>
    <xf numFmtId="0" fontId="48" fillId="0" borderId="14" xfId="0" applyFont="1" applyFill="1" applyBorder="1" applyAlignment="1">
      <alignment vertical="center" wrapText="1"/>
    </xf>
    <xf numFmtId="0" fontId="45" fillId="0" borderId="21" xfId="0" applyFont="1" applyFill="1" applyBorder="1" applyAlignment="1">
      <alignment vertical="center"/>
    </xf>
    <xf numFmtId="0" fontId="45" fillId="0" borderId="27" xfId="0" applyFont="1" applyFill="1" applyBorder="1" applyAlignment="1">
      <alignment vertical="center" wrapText="1"/>
    </xf>
    <xf numFmtId="0" fontId="45" fillId="0" borderId="28" xfId="0" applyFont="1" applyFill="1" applyBorder="1" applyAlignment="1">
      <alignment vertical="center" wrapText="1"/>
    </xf>
    <xf numFmtId="0" fontId="45" fillId="0" borderId="29" xfId="0" applyFont="1" applyFill="1" applyBorder="1" applyAlignment="1">
      <alignment vertical="center" wrapText="1"/>
    </xf>
    <xf numFmtId="0" fontId="45" fillId="0" borderId="25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2" fontId="46" fillId="0" borderId="11" xfId="42" applyNumberFormat="1" applyFont="1" applyFill="1" applyBorder="1" applyAlignment="1">
      <alignment/>
    </xf>
    <xf numFmtId="177" fontId="45" fillId="0" borderId="11" xfId="42" applyFont="1" applyFill="1" applyBorder="1" applyAlignment="1">
      <alignment/>
    </xf>
    <xf numFmtId="2" fontId="49" fillId="0" borderId="0" xfId="42" applyNumberFormat="1" applyFont="1" applyFill="1" applyBorder="1" applyAlignment="1">
      <alignment/>
    </xf>
    <xf numFmtId="43" fontId="46" fillId="0" borderId="0" xfId="42" applyNumberFormat="1" applyFont="1" applyFill="1" applyBorder="1" applyAlignment="1">
      <alignment/>
    </xf>
    <xf numFmtId="177" fontId="45" fillId="33" borderId="10" xfId="42" applyFont="1" applyFill="1" applyBorder="1" applyAlignment="1">
      <alignment vertical="center" wrapText="1"/>
    </xf>
    <xf numFmtId="177" fontId="45" fillId="33" borderId="14" xfId="42" applyFont="1" applyFill="1" applyBorder="1" applyAlignment="1">
      <alignment vertical="center" wrapText="1"/>
    </xf>
    <xf numFmtId="177" fontId="45" fillId="33" borderId="30" xfId="42" applyFont="1" applyFill="1" applyBorder="1" applyAlignment="1">
      <alignment vertical="center"/>
    </xf>
    <xf numFmtId="177" fontId="45" fillId="33" borderId="11" xfId="42" applyFont="1" applyFill="1" applyBorder="1" applyAlignment="1">
      <alignment vertical="center"/>
    </xf>
    <xf numFmtId="2" fontId="45" fillId="33" borderId="10" xfId="42" applyNumberFormat="1" applyFont="1" applyFill="1" applyBorder="1" applyAlignment="1">
      <alignment vertical="center"/>
    </xf>
    <xf numFmtId="177" fontId="45" fillId="33" borderId="11" xfId="42" applyFont="1" applyFill="1" applyBorder="1" applyAlignment="1">
      <alignment vertical="center" wrapText="1"/>
    </xf>
    <xf numFmtId="177" fontId="45" fillId="33" borderId="10" xfId="42" applyFont="1" applyFill="1" applyBorder="1" applyAlignment="1">
      <alignment vertical="center" wrapText="1"/>
    </xf>
    <xf numFmtId="177" fontId="45" fillId="33" borderId="10" xfId="42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ushda.majeed@bvleerf.nl" TargetMode="External" /><Relationship Id="rId2" Type="http://schemas.openxmlformats.org/officeDocument/2006/relationships/hyperlink" Target="mailto:micky.sandall@arkonline.org" TargetMode="External" /><Relationship Id="rId3" Type="http://schemas.openxmlformats.org/officeDocument/2006/relationships/hyperlink" Target="mailto:kathy@girlrising.or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9"/>
  <sheetViews>
    <sheetView tabSelected="1" zoomScalePageLayoutView="0" workbookViewId="0" topLeftCell="A1">
      <pane xSplit="2" ySplit="5" topLeftCell="C6" activePane="bottomRight" state="frozen"/>
      <selection pane="topLeft" activeCell="B1" sqref="B1"/>
      <selection pane="topRight" activeCell="D1" sqref="D1"/>
      <selection pane="bottomLeft" activeCell="B8" sqref="B8"/>
      <selection pane="bottomRight" activeCell="F44" sqref="F44"/>
    </sheetView>
  </sheetViews>
  <sheetFormatPr defaultColWidth="9.140625" defaultRowHeight="12.75"/>
  <cols>
    <col min="1" max="1" width="10.421875" style="12" bestFit="1" customWidth="1"/>
    <col min="2" max="2" width="41.57421875" style="12" bestFit="1" customWidth="1"/>
    <col min="3" max="3" width="72.00390625" style="12" customWidth="1"/>
    <col min="4" max="4" width="11.140625" style="12" bestFit="1" customWidth="1"/>
    <col min="5" max="5" width="19.57421875" style="12" bestFit="1" customWidth="1"/>
    <col min="6" max="6" width="17.8515625" style="67" bestFit="1" customWidth="1"/>
    <col min="7" max="7" width="22.57421875" style="13" bestFit="1" customWidth="1"/>
    <col min="8" max="8" width="35.140625" style="13" bestFit="1" customWidth="1"/>
    <col min="9" max="9" width="29.7109375" style="13" bestFit="1" customWidth="1"/>
    <col min="10" max="10" width="19.00390625" style="13" customWidth="1"/>
    <col min="11" max="11" width="33.8515625" style="14" bestFit="1" customWidth="1"/>
    <col min="12" max="12" width="14.57421875" style="14" bestFit="1" customWidth="1"/>
    <col min="13" max="13" width="10.28125" style="14" bestFit="1" customWidth="1"/>
    <col min="14" max="14" width="7.00390625" style="14" bestFit="1" customWidth="1"/>
    <col min="15" max="16384" width="9.140625" style="14" customWidth="1"/>
  </cols>
  <sheetData>
    <row r="1" ht="13.5" thickBot="1"/>
    <row r="2" spans="1:10" ht="24" thickBot="1">
      <c r="A2" s="15" t="s">
        <v>37</v>
      </c>
      <c r="B2" s="16"/>
      <c r="C2" s="16"/>
      <c r="D2" s="16"/>
      <c r="E2" s="16"/>
      <c r="F2" s="16"/>
      <c r="G2" s="16"/>
      <c r="H2" s="16"/>
      <c r="I2" s="17"/>
      <c r="J2" s="18"/>
    </row>
    <row r="3" spans="1:9" ht="12.75">
      <c r="A3" s="19"/>
      <c r="I3" s="20"/>
    </row>
    <row r="4" spans="1:9" ht="13.5" thickBot="1">
      <c r="A4" s="19"/>
      <c r="I4" s="20"/>
    </row>
    <row r="5" spans="1:10" ht="13.5" thickBot="1">
      <c r="A5" s="21" t="s">
        <v>2</v>
      </c>
      <c r="B5" s="22" t="s">
        <v>3</v>
      </c>
      <c r="C5" s="22" t="s">
        <v>4</v>
      </c>
      <c r="D5" s="22" t="s">
        <v>8</v>
      </c>
      <c r="E5" s="22" t="s">
        <v>7</v>
      </c>
      <c r="F5" s="68" t="s">
        <v>11</v>
      </c>
      <c r="G5" s="23" t="s">
        <v>9</v>
      </c>
      <c r="H5" s="23" t="s">
        <v>5</v>
      </c>
      <c r="I5" s="24" t="s">
        <v>6</v>
      </c>
      <c r="J5" s="25"/>
    </row>
    <row r="6" spans="1:10" s="29" customFormat="1" ht="18" customHeight="1">
      <c r="A6" s="26">
        <v>1</v>
      </c>
      <c r="B6" s="3" t="s">
        <v>22</v>
      </c>
      <c r="C6" s="26" t="s">
        <v>23</v>
      </c>
      <c r="D6" s="69" t="s">
        <v>13</v>
      </c>
      <c r="E6" s="60">
        <v>43934</v>
      </c>
      <c r="F6" s="89">
        <v>671021.13</v>
      </c>
      <c r="G6" s="27" t="s">
        <v>10</v>
      </c>
      <c r="H6" s="26" t="s">
        <v>24</v>
      </c>
      <c r="I6" s="27"/>
      <c r="J6" s="28"/>
    </row>
    <row r="7" spans="1:10" s="29" customFormat="1" ht="18" customHeight="1">
      <c r="A7" s="4"/>
      <c r="B7" s="4"/>
      <c r="C7" s="4"/>
      <c r="D7" s="69"/>
      <c r="E7" s="60">
        <v>43973</v>
      </c>
      <c r="F7" s="89">
        <v>550952.83</v>
      </c>
      <c r="G7" s="30"/>
      <c r="H7" s="4"/>
      <c r="I7" s="30"/>
      <c r="J7" s="28"/>
    </row>
    <row r="8" spans="1:10" s="29" customFormat="1" ht="18" customHeight="1" thickBot="1">
      <c r="A8" s="4"/>
      <c r="B8" s="5"/>
      <c r="C8" s="4"/>
      <c r="D8" s="70"/>
      <c r="E8" s="60">
        <v>43997</v>
      </c>
      <c r="F8" s="89">
        <v>2106737.33</v>
      </c>
      <c r="G8" s="30"/>
      <c r="H8" s="5"/>
      <c r="I8" s="30"/>
      <c r="J8" s="28"/>
    </row>
    <row r="9" spans="1:10" ht="38.25" customHeight="1" thickBot="1">
      <c r="A9" s="31">
        <v>2</v>
      </c>
      <c r="B9" s="32" t="s">
        <v>60</v>
      </c>
      <c r="C9" s="32" t="s">
        <v>30</v>
      </c>
      <c r="D9" s="71" t="s">
        <v>13</v>
      </c>
      <c r="E9" s="61">
        <v>43977</v>
      </c>
      <c r="F9" s="89">
        <v>20462500</v>
      </c>
      <c r="G9" s="10" t="s">
        <v>44</v>
      </c>
      <c r="H9" s="72" t="s">
        <v>31</v>
      </c>
      <c r="I9" s="73"/>
      <c r="J9" s="33"/>
    </row>
    <row r="10" spans="1:10" ht="30.75" customHeight="1">
      <c r="A10" s="34">
        <v>3</v>
      </c>
      <c r="B10" s="35" t="s">
        <v>68</v>
      </c>
      <c r="C10" s="26" t="s">
        <v>54</v>
      </c>
      <c r="D10" s="26" t="s">
        <v>1</v>
      </c>
      <c r="E10" s="62">
        <v>43936</v>
      </c>
      <c r="F10" s="84">
        <v>400000</v>
      </c>
      <c r="G10" s="8" t="s">
        <v>10</v>
      </c>
      <c r="H10" s="2"/>
      <c r="I10" s="36"/>
      <c r="J10" s="33"/>
    </row>
    <row r="11" spans="1:10" ht="31.5" customHeight="1">
      <c r="A11" s="37"/>
      <c r="B11" s="38"/>
      <c r="C11" s="4"/>
      <c r="D11" s="5"/>
      <c r="E11" s="63"/>
      <c r="F11" s="85"/>
      <c r="G11" s="39"/>
      <c r="H11" s="32"/>
      <c r="I11" s="10"/>
      <c r="J11" s="33"/>
    </row>
    <row r="12" spans="1:10" ht="24.75" customHeight="1">
      <c r="A12" s="34">
        <v>4</v>
      </c>
      <c r="B12" s="34" t="s">
        <v>12</v>
      </c>
      <c r="C12" s="26" t="s">
        <v>35</v>
      </c>
      <c r="D12" s="26" t="s">
        <v>1</v>
      </c>
      <c r="E12" s="61">
        <v>43941</v>
      </c>
      <c r="F12" s="89">
        <v>1253191</v>
      </c>
      <c r="G12" s="8" t="s">
        <v>10</v>
      </c>
      <c r="H12" s="26" t="s">
        <v>15</v>
      </c>
      <c r="I12" s="8"/>
      <c r="J12" s="33"/>
    </row>
    <row r="13" spans="1:10" ht="24.75" customHeight="1">
      <c r="A13" s="40"/>
      <c r="B13" s="40"/>
      <c r="C13" s="4"/>
      <c r="D13" s="4"/>
      <c r="E13" s="61">
        <v>43951</v>
      </c>
      <c r="F13" s="89">
        <v>9000</v>
      </c>
      <c r="G13" s="9"/>
      <c r="H13" s="4"/>
      <c r="I13" s="9"/>
      <c r="J13" s="33"/>
    </row>
    <row r="14" spans="1:10" ht="24.75" customHeight="1">
      <c r="A14" s="40"/>
      <c r="B14" s="40"/>
      <c r="C14" s="4"/>
      <c r="D14" s="4"/>
      <c r="E14" s="61">
        <v>43980</v>
      </c>
      <c r="F14" s="89">
        <v>21516</v>
      </c>
      <c r="G14" s="9"/>
      <c r="H14" s="4"/>
      <c r="I14" s="9"/>
      <c r="J14" s="33"/>
    </row>
    <row r="15" spans="1:10" ht="24.75" customHeight="1" thickBot="1">
      <c r="A15" s="37"/>
      <c r="B15" s="37"/>
      <c r="C15" s="5"/>
      <c r="D15" s="5"/>
      <c r="E15" s="61">
        <v>43992</v>
      </c>
      <c r="F15" s="89">
        <v>129900</v>
      </c>
      <c r="G15" s="11"/>
      <c r="H15" s="7"/>
      <c r="I15" s="11"/>
      <c r="J15" s="33"/>
    </row>
    <row r="16" spans="1:10" ht="18" customHeight="1">
      <c r="A16" s="34">
        <v>5</v>
      </c>
      <c r="B16" s="34" t="s">
        <v>14</v>
      </c>
      <c r="C16" s="26" t="s">
        <v>36</v>
      </c>
      <c r="D16" s="26" t="s">
        <v>1</v>
      </c>
      <c r="E16" s="61">
        <v>43928</v>
      </c>
      <c r="F16" s="89">
        <v>194478.94</v>
      </c>
      <c r="G16" s="8" t="s">
        <v>38</v>
      </c>
      <c r="H16" s="26"/>
      <c r="I16" s="41"/>
      <c r="J16" s="33"/>
    </row>
    <row r="17" spans="1:10" ht="18" customHeight="1">
      <c r="A17" s="40"/>
      <c r="B17" s="40"/>
      <c r="C17" s="4"/>
      <c r="D17" s="4"/>
      <c r="E17" s="61">
        <v>43948</v>
      </c>
      <c r="F17" s="89">
        <v>6043433.38</v>
      </c>
      <c r="G17" s="9"/>
      <c r="H17" s="4"/>
      <c r="I17" s="9"/>
      <c r="J17" s="33"/>
    </row>
    <row r="18" spans="1:10" ht="18" customHeight="1">
      <c r="A18" s="40"/>
      <c r="B18" s="40"/>
      <c r="C18" s="4"/>
      <c r="D18" s="4"/>
      <c r="E18" s="64">
        <v>43970</v>
      </c>
      <c r="F18" s="90">
        <v>2255436</v>
      </c>
      <c r="G18" s="9"/>
      <c r="H18" s="7"/>
      <c r="I18" s="42"/>
      <c r="J18" s="33"/>
    </row>
    <row r="19" spans="1:10" ht="18" customHeight="1">
      <c r="A19" s="40"/>
      <c r="B19" s="40"/>
      <c r="C19" s="4"/>
      <c r="D19" s="4"/>
      <c r="E19" s="64">
        <v>43970</v>
      </c>
      <c r="F19" s="90">
        <v>101441.04</v>
      </c>
      <c r="G19" s="9"/>
      <c r="H19" s="7"/>
      <c r="I19" s="42"/>
      <c r="J19" s="33"/>
    </row>
    <row r="20" spans="1:10" ht="18" customHeight="1" thickBot="1">
      <c r="A20" s="37"/>
      <c r="B20" s="40"/>
      <c r="C20" s="5"/>
      <c r="D20" s="4"/>
      <c r="E20" s="64">
        <v>44004</v>
      </c>
      <c r="F20" s="90">
        <v>754333.83</v>
      </c>
      <c r="G20" s="39"/>
      <c r="H20" s="7"/>
      <c r="I20" s="42"/>
      <c r="J20" s="33"/>
    </row>
    <row r="21" spans="1:10" ht="24.75" customHeight="1">
      <c r="A21" s="43">
        <v>6</v>
      </c>
      <c r="B21" s="26" t="s">
        <v>40</v>
      </c>
      <c r="C21" s="26" t="s">
        <v>50</v>
      </c>
      <c r="D21" s="34" t="s">
        <v>1</v>
      </c>
      <c r="E21" s="64">
        <v>43944</v>
      </c>
      <c r="F21" s="89">
        <v>117958.69</v>
      </c>
      <c r="G21" s="36" t="s">
        <v>10</v>
      </c>
      <c r="H21" s="3" t="s">
        <v>20</v>
      </c>
      <c r="I21" s="74" t="s">
        <v>21</v>
      </c>
      <c r="J21" s="33"/>
    </row>
    <row r="22" spans="1:10" ht="24.75" customHeight="1">
      <c r="A22" s="44"/>
      <c r="B22" s="4"/>
      <c r="C22" s="4"/>
      <c r="D22" s="40"/>
      <c r="E22" s="64">
        <v>43956</v>
      </c>
      <c r="F22" s="89">
        <v>182336.6</v>
      </c>
      <c r="G22" s="36" t="s">
        <v>10</v>
      </c>
      <c r="H22" s="5"/>
      <c r="I22" s="75"/>
      <c r="J22" s="33"/>
    </row>
    <row r="23" spans="1:10" ht="24.75" customHeight="1">
      <c r="A23" s="44"/>
      <c r="B23" s="4"/>
      <c r="C23" s="4"/>
      <c r="D23" s="40"/>
      <c r="E23" s="64">
        <v>43957</v>
      </c>
      <c r="F23" s="89">
        <v>3442482.03</v>
      </c>
      <c r="G23" s="36" t="s">
        <v>10</v>
      </c>
      <c r="H23" s="7"/>
      <c r="I23" s="76"/>
      <c r="J23" s="33"/>
    </row>
    <row r="24" spans="1:10" ht="24.75" customHeight="1">
      <c r="A24" s="44"/>
      <c r="B24" s="4"/>
      <c r="C24" s="4"/>
      <c r="D24" s="40"/>
      <c r="E24" s="64">
        <v>43959</v>
      </c>
      <c r="F24" s="89">
        <v>31029.18</v>
      </c>
      <c r="G24" s="36" t="s">
        <v>10</v>
      </c>
      <c r="H24" s="7"/>
      <c r="I24" s="76"/>
      <c r="J24" s="33"/>
    </row>
    <row r="25" spans="1:10" ht="24.75" customHeight="1">
      <c r="A25" s="44"/>
      <c r="B25" s="4"/>
      <c r="C25" s="4"/>
      <c r="D25" s="40"/>
      <c r="E25" s="64">
        <v>43971</v>
      </c>
      <c r="F25" s="89">
        <v>460376.09</v>
      </c>
      <c r="G25" s="36" t="s">
        <v>10</v>
      </c>
      <c r="H25" s="7"/>
      <c r="I25" s="76"/>
      <c r="J25" s="33"/>
    </row>
    <row r="26" spans="1:10" ht="24.75" customHeight="1">
      <c r="A26" s="44"/>
      <c r="B26" s="4"/>
      <c r="C26" s="4"/>
      <c r="D26" s="40"/>
      <c r="E26" s="64">
        <v>43986</v>
      </c>
      <c r="F26" s="89">
        <v>572281.29</v>
      </c>
      <c r="G26" s="36" t="s">
        <v>10</v>
      </c>
      <c r="H26" s="7"/>
      <c r="I26" s="76"/>
      <c r="J26" s="33"/>
    </row>
    <row r="27" spans="1:10" ht="24.75" customHeight="1">
      <c r="A27" s="44"/>
      <c r="B27" s="4"/>
      <c r="C27" s="4"/>
      <c r="D27" s="40"/>
      <c r="E27" s="64">
        <v>43987</v>
      </c>
      <c r="F27" s="89">
        <v>9025.14</v>
      </c>
      <c r="G27" s="36" t="s">
        <v>10</v>
      </c>
      <c r="H27" s="7"/>
      <c r="I27" s="76"/>
      <c r="J27" s="33"/>
    </row>
    <row r="28" spans="1:10" ht="24.75" customHeight="1">
      <c r="A28" s="44"/>
      <c r="B28" s="4"/>
      <c r="C28" s="4"/>
      <c r="D28" s="40"/>
      <c r="E28" s="64">
        <v>44000</v>
      </c>
      <c r="F28" s="89">
        <v>28221.53</v>
      </c>
      <c r="G28" s="36" t="s">
        <v>10</v>
      </c>
      <c r="H28" s="7"/>
      <c r="I28" s="76"/>
      <c r="J28" s="33"/>
    </row>
    <row r="29" spans="1:10" ht="24.75" customHeight="1">
      <c r="A29" s="44"/>
      <c r="B29" s="4"/>
      <c r="C29" s="4"/>
      <c r="D29" s="40"/>
      <c r="E29" s="64">
        <v>44000</v>
      </c>
      <c r="F29" s="89">
        <v>105447.76</v>
      </c>
      <c r="G29" s="36" t="s">
        <v>10</v>
      </c>
      <c r="H29" s="7"/>
      <c r="I29" s="76"/>
      <c r="J29" s="33"/>
    </row>
    <row r="30" spans="1:10" ht="24.75" customHeight="1">
      <c r="A30" s="45"/>
      <c r="B30" s="4"/>
      <c r="C30" s="5"/>
      <c r="D30" s="40"/>
      <c r="E30" s="64">
        <v>44000</v>
      </c>
      <c r="F30" s="89">
        <v>121561.21</v>
      </c>
      <c r="G30" s="36" t="s">
        <v>10</v>
      </c>
      <c r="H30" s="7"/>
      <c r="I30" s="76"/>
      <c r="J30" s="33"/>
    </row>
    <row r="31" spans="1:10" ht="24.75" customHeight="1" thickBot="1">
      <c r="A31" s="1">
        <v>7</v>
      </c>
      <c r="B31" s="32" t="s">
        <v>41</v>
      </c>
      <c r="C31" s="32" t="s">
        <v>51</v>
      </c>
      <c r="D31" s="77" t="s">
        <v>1</v>
      </c>
      <c r="E31" s="66">
        <v>43948</v>
      </c>
      <c r="F31" s="91">
        <v>3999958</v>
      </c>
      <c r="G31" s="10" t="s">
        <v>10</v>
      </c>
      <c r="H31" s="32"/>
      <c r="I31" s="10"/>
      <c r="J31" s="33"/>
    </row>
    <row r="32" spans="1:10" ht="24.75" customHeight="1">
      <c r="A32" s="46">
        <v>8</v>
      </c>
      <c r="B32" s="2" t="s">
        <v>69</v>
      </c>
      <c r="C32" s="47" t="s">
        <v>47</v>
      </c>
      <c r="D32" s="56" t="s">
        <v>13</v>
      </c>
      <c r="E32" s="65">
        <v>43956</v>
      </c>
      <c r="F32" s="87">
        <v>41142.06</v>
      </c>
      <c r="G32" s="36" t="s">
        <v>10</v>
      </c>
      <c r="H32" s="6" t="s">
        <v>34</v>
      </c>
      <c r="I32" s="36"/>
      <c r="J32" s="33"/>
    </row>
    <row r="33" spans="1:10" ht="24.75" customHeight="1">
      <c r="A33" s="46">
        <v>9</v>
      </c>
      <c r="B33" s="2" t="s">
        <v>32</v>
      </c>
      <c r="C33" s="48" t="s">
        <v>33</v>
      </c>
      <c r="D33" s="71" t="s">
        <v>1</v>
      </c>
      <c r="E33" s="65">
        <v>43997</v>
      </c>
      <c r="F33" s="87">
        <v>500000</v>
      </c>
      <c r="G33" s="49" t="s">
        <v>10</v>
      </c>
      <c r="H33" s="78"/>
      <c r="I33" s="49"/>
      <c r="J33" s="33"/>
    </row>
    <row r="34" spans="1:10" ht="24.75" customHeight="1">
      <c r="A34" s="43">
        <v>10</v>
      </c>
      <c r="B34" s="26" t="s">
        <v>42</v>
      </c>
      <c r="C34" s="26" t="s">
        <v>48</v>
      </c>
      <c r="D34" s="79" t="s">
        <v>13</v>
      </c>
      <c r="E34" s="65">
        <v>43958</v>
      </c>
      <c r="F34" s="86">
        <v>13000</v>
      </c>
      <c r="G34" s="49" t="s">
        <v>10</v>
      </c>
      <c r="H34" s="78"/>
      <c r="I34" s="49"/>
      <c r="J34" s="33"/>
    </row>
    <row r="35" spans="1:10" ht="24.75" customHeight="1">
      <c r="A35" s="45"/>
      <c r="B35" s="5"/>
      <c r="C35" s="5"/>
      <c r="D35" s="70"/>
      <c r="E35" s="65">
        <v>43997</v>
      </c>
      <c r="F35" s="86">
        <v>1247258.71</v>
      </c>
      <c r="G35" s="49" t="s">
        <v>10</v>
      </c>
      <c r="H35" s="77"/>
      <c r="I35" s="50"/>
      <c r="J35" s="33"/>
    </row>
    <row r="36" spans="1:10" ht="24.75" customHeight="1">
      <c r="A36" s="1">
        <v>11</v>
      </c>
      <c r="B36" s="2" t="s">
        <v>43</v>
      </c>
      <c r="C36" s="2" t="s">
        <v>52</v>
      </c>
      <c r="D36" s="2" t="s">
        <v>13</v>
      </c>
      <c r="E36" s="65">
        <v>43963</v>
      </c>
      <c r="F36" s="86">
        <v>1502000</v>
      </c>
      <c r="G36" s="49" t="s">
        <v>38</v>
      </c>
      <c r="H36" s="77"/>
      <c r="I36" s="50"/>
      <c r="J36" s="33"/>
    </row>
    <row r="37" spans="1:10" ht="24.75" customHeight="1">
      <c r="A37" s="46">
        <v>12</v>
      </c>
      <c r="B37" s="2" t="s">
        <v>58</v>
      </c>
      <c r="C37" s="2" t="s">
        <v>59</v>
      </c>
      <c r="D37" s="2" t="s">
        <v>1</v>
      </c>
      <c r="E37" s="65">
        <v>43970</v>
      </c>
      <c r="F37" s="86">
        <v>795000</v>
      </c>
      <c r="G37" s="49" t="s">
        <v>38</v>
      </c>
      <c r="H37" s="77"/>
      <c r="I37" s="50"/>
      <c r="J37" s="33"/>
    </row>
    <row r="38" spans="1:10" ht="24.75" customHeight="1">
      <c r="A38" s="46">
        <v>13</v>
      </c>
      <c r="B38" s="2" t="s">
        <v>61</v>
      </c>
      <c r="C38" s="2" t="s">
        <v>62</v>
      </c>
      <c r="D38" s="2" t="s">
        <v>1</v>
      </c>
      <c r="E38" s="65">
        <v>43983</v>
      </c>
      <c r="F38" s="86">
        <v>466314.15</v>
      </c>
      <c r="G38" s="49" t="s">
        <v>38</v>
      </c>
      <c r="H38" s="77"/>
      <c r="I38" s="50"/>
      <c r="J38" s="33"/>
    </row>
    <row r="39" spans="1:10" ht="24.75" customHeight="1">
      <c r="A39" s="46">
        <v>14</v>
      </c>
      <c r="B39" s="2" t="s">
        <v>45</v>
      </c>
      <c r="C39" s="32" t="s">
        <v>49</v>
      </c>
      <c r="D39" s="71" t="s">
        <v>1</v>
      </c>
      <c r="E39" s="65">
        <v>43984</v>
      </c>
      <c r="F39" s="86">
        <v>3100000</v>
      </c>
      <c r="G39" s="49" t="s">
        <v>10</v>
      </c>
      <c r="H39" s="77"/>
      <c r="I39" s="50"/>
      <c r="J39" s="33"/>
    </row>
    <row r="40" spans="1:10" ht="24.75" customHeight="1">
      <c r="A40" s="46">
        <v>15</v>
      </c>
      <c r="B40" s="2" t="s">
        <v>46</v>
      </c>
      <c r="C40" s="2" t="s">
        <v>53</v>
      </c>
      <c r="D40" s="71" t="s">
        <v>1</v>
      </c>
      <c r="E40" s="65">
        <v>43990</v>
      </c>
      <c r="F40" s="86">
        <v>3507527</v>
      </c>
      <c r="G40" s="49" t="s">
        <v>10</v>
      </c>
      <c r="H40" s="77"/>
      <c r="I40" s="50"/>
      <c r="J40" s="33"/>
    </row>
    <row r="41" spans="1:10" ht="24.75" customHeight="1">
      <c r="A41" s="46">
        <v>16</v>
      </c>
      <c r="B41" s="46" t="s">
        <v>66</v>
      </c>
      <c r="C41" s="32" t="s">
        <v>67</v>
      </c>
      <c r="D41" s="71" t="s">
        <v>1</v>
      </c>
      <c r="E41" s="65">
        <v>44004</v>
      </c>
      <c r="F41" s="86">
        <v>407717</v>
      </c>
      <c r="G41" s="49" t="s">
        <v>10</v>
      </c>
      <c r="H41" s="77"/>
      <c r="I41" s="50"/>
      <c r="J41" s="33"/>
    </row>
    <row r="42" spans="1:10" ht="24.75" customHeight="1">
      <c r="A42" s="46">
        <v>17</v>
      </c>
      <c r="B42" s="2" t="s">
        <v>39</v>
      </c>
      <c r="C42" s="32" t="s">
        <v>57</v>
      </c>
      <c r="D42" s="71" t="s">
        <v>1</v>
      </c>
      <c r="E42" s="65">
        <v>43934</v>
      </c>
      <c r="F42" s="86">
        <v>5249627</v>
      </c>
      <c r="G42" s="49" t="s">
        <v>10</v>
      </c>
      <c r="H42" s="77"/>
      <c r="I42" s="50"/>
      <c r="J42" s="33"/>
    </row>
    <row r="43" spans="1:10" ht="27" customHeight="1">
      <c r="A43" s="46">
        <v>2</v>
      </c>
      <c r="B43" s="2" t="s">
        <v>16</v>
      </c>
      <c r="C43" s="31"/>
      <c r="D43" s="31"/>
      <c r="E43" s="31"/>
      <c r="F43" s="31"/>
      <c r="G43" s="31"/>
      <c r="H43" s="31"/>
      <c r="I43" s="31"/>
      <c r="J43" s="51"/>
    </row>
    <row r="44" spans="1:10" ht="27" customHeight="1">
      <c r="A44" s="46" t="s">
        <v>18</v>
      </c>
      <c r="B44" s="2" t="s">
        <v>27</v>
      </c>
      <c r="C44" s="31"/>
      <c r="D44" s="31"/>
      <c r="E44" s="66">
        <v>44012</v>
      </c>
      <c r="F44" s="86">
        <f>252609+439680</f>
        <v>692289</v>
      </c>
      <c r="G44" s="10" t="s">
        <v>10</v>
      </c>
      <c r="H44" s="31"/>
      <c r="I44" s="31"/>
      <c r="J44" s="51"/>
    </row>
    <row r="45" spans="1:10" ht="27" customHeight="1">
      <c r="A45" s="46" t="s">
        <v>19</v>
      </c>
      <c r="B45" s="2" t="s">
        <v>28</v>
      </c>
      <c r="C45" s="31"/>
      <c r="D45" s="31"/>
      <c r="E45" s="66">
        <v>44012</v>
      </c>
      <c r="F45" s="88">
        <f>109222+195358</f>
        <v>304580</v>
      </c>
      <c r="G45" s="10" t="s">
        <v>10</v>
      </c>
      <c r="H45" s="31"/>
      <c r="I45" s="31"/>
      <c r="J45" s="51"/>
    </row>
    <row r="46" spans="1:10" ht="27" customHeight="1">
      <c r="A46" s="46" t="s">
        <v>25</v>
      </c>
      <c r="B46" s="2" t="s">
        <v>29</v>
      </c>
      <c r="C46" s="31"/>
      <c r="D46" s="56"/>
      <c r="E46" s="66">
        <v>44012</v>
      </c>
      <c r="F46" s="88">
        <f>33116.43+39982.57</f>
        <v>73099</v>
      </c>
      <c r="G46" s="10" t="s">
        <v>10</v>
      </c>
      <c r="H46" s="52"/>
      <c r="I46" s="52"/>
      <c r="J46" s="51"/>
    </row>
    <row r="47" spans="1:10" ht="27" customHeight="1">
      <c r="A47" s="1" t="s">
        <v>26</v>
      </c>
      <c r="B47" s="2" t="s">
        <v>56</v>
      </c>
      <c r="C47" s="31"/>
      <c r="D47" s="31"/>
      <c r="E47" s="66">
        <v>44012</v>
      </c>
      <c r="F47" s="88">
        <f>193198.19+2052009.81</f>
        <v>2245208</v>
      </c>
      <c r="G47" s="10" t="s">
        <v>10</v>
      </c>
      <c r="H47" s="53"/>
      <c r="I47" s="53"/>
      <c r="J47" s="51"/>
    </row>
    <row r="48" spans="1:10" ht="27" customHeight="1">
      <c r="A48" s="1" t="s">
        <v>55</v>
      </c>
      <c r="B48" s="32" t="s">
        <v>17</v>
      </c>
      <c r="C48" s="31"/>
      <c r="D48" s="31"/>
      <c r="E48" s="66">
        <v>44012</v>
      </c>
      <c r="F48" s="88">
        <v>3594636</v>
      </c>
      <c r="G48" s="10" t="s">
        <v>10</v>
      </c>
      <c r="H48" s="53"/>
      <c r="I48" s="53"/>
      <c r="J48" s="51"/>
    </row>
    <row r="49" spans="1:10" ht="27" customHeight="1">
      <c r="A49" s="1"/>
      <c r="B49" s="32"/>
      <c r="C49" s="31"/>
      <c r="D49" s="31"/>
      <c r="E49" s="10"/>
      <c r="F49" s="10"/>
      <c r="G49" s="10"/>
      <c r="H49" s="53"/>
      <c r="I49" s="53"/>
      <c r="J49" s="51"/>
    </row>
    <row r="50" spans="1:10" ht="27" customHeight="1">
      <c r="A50" s="1">
        <v>3</v>
      </c>
      <c r="B50" s="32"/>
      <c r="C50" s="31"/>
      <c r="D50" s="31"/>
      <c r="E50" s="10"/>
      <c r="F50" s="10"/>
      <c r="G50" s="10"/>
      <c r="H50" s="53"/>
      <c r="I50" s="53"/>
      <c r="J50" s="51"/>
    </row>
    <row r="51" spans="1:9" ht="31.5" customHeight="1">
      <c r="A51" s="54"/>
      <c r="B51" s="2" t="s">
        <v>63</v>
      </c>
      <c r="C51" s="54"/>
      <c r="D51" s="54"/>
      <c r="E51" s="54"/>
      <c r="F51" s="80"/>
      <c r="G51" s="55"/>
      <c r="H51" s="55"/>
      <c r="I51" s="55"/>
    </row>
    <row r="52" spans="1:9" ht="31.5" customHeight="1">
      <c r="A52" s="54" t="s">
        <v>18</v>
      </c>
      <c r="B52" s="2" t="s">
        <v>64</v>
      </c>
      <c r="C52" s="2" t="s">
        <v>65</v>
      </c>
      <c r="D52" s="54"/>
      <c r="E52" s="65">
        <v>43991</v>
      </c>
      <c r="F52" s="86">
        <v>83318</v>
      </c>
      <c r="G52" s="49" t="s">
        <v>10</v>
      </c>
      <c r="H52" s="55"/>
      <c r="I52" s="55"/>
    </row>
    <row r="53" spans="1:9" ht="12.75">
      <c r="A53" s="56"/>
      <c r="B53" s="54"/>
      <c r="C53" s="46" t="s">
        <v>0</v>
      </c>
      <c r="D53" s="46"/>
      <c r="E53" s="46"/>
      <c r="F53" s="81">
        <f>SUM(F6:F42)+F44+F45+F46+F48+F47+F52</f>
        <v>67847334.92</v>
      </c>
      <c r="G53" s="55"/>
      <c r="H53" s="52"/>
      <c r="I53" s="52"/>
    </row>
    <row r="56" spans="5:6" ht="12.75">
      <c r="E56" s="57"/>
      <c r="F56" s="82"/>
    </row>
    <row r="57" spans="5:13" s="12" customFormat="1" ht="12.75">
      <c r="E57" s="58"/>
      <c r="F57" s="82"/>
      <c r="G57" s="13"/>
      <c r="H57" s="13"/>
      <c r="I57" s="13"/>
      <c r="J57" s="13"/>
      <c r="K57" s="14"/>
      <c r="L57" s="14"/>
      <c r="M57" s="14"/>
    </row>
    <row r="58" ht="12.75">
      <c r="F58" s="83"/>
    </row>
    <row r="59" ht="12.75">
      <c r="D59" s="59"/>
    </row>
  </sheetData>
  <sheetProtection/>
  <autoFilter ref="A5:M53"/>
  <mergeCells count="39">
    <mergeCell ref="B6:B8"/>
    <mergeCell ref="G16:G20"/>
    <mergeCell ref="C34:C35"/>
    <mergeCell ref="D16:D20"/>
    <mergeCell ref="I12:I14"/>
    <mergeCell ref="H12:H14"/>
    <mergeCell ref="I16:I17"/>
    <mergeCell ref="D12:D15"/>
    <mergeCell ref="C12:C15"/>
    <mergeCell ref="A34:A35"/>
    <mergeCell ref="B34:B35"/>
    <mergeCell ref="D34:D35"/>
    <mergeCell ref="A16:A20"/>
    <mergeCell ref="A21:A30"/>
    <mergeCell ref="A2:I2"/>
    <mergeCell ref="A6:A8"/>
    <mergeCell ref="C6:C8"/>
    <mergeCell ref="G6:G8"/>
    <mergeCell ref="D6:D8"/>
    <mergeCell ref="I6:I8"/>
    <mergeCell ref="A12:A15"/>
    <mergeCell ref="G12:G14"/>
    <mergeCell ref="B10:B11"/>
    <mergeCell ref="C10:C11"/>
    <mergeCell ref="A10:A11"/>
    <mergeCell ref="D10:D11"/>
    <mergeCell ref="E10:E11"/>
    <mergeCell ref="G10:G11"/>
    <mergeCell ref="H21:H22"/>
    <mergeCell ref="I21:I22"/>
    <mergeCell ref="H16:H17"/>
    <mergeCell ref="H6:H8"/>
    <mergeCell ref="B16:B20"/>
    <mergeCell ref="B12:B15"/>
    <mergeCell ref="B21:B30"/>
    <mergeCell ref="C21:C30"/>
    <mergeCell ref="D21:D30"/>
    <mergeCell ref="F10:F11"/>
    <mergeCell ref="C16:C20"/>
  </mergeCells>
  <hyperlinks>
    <hyperlink ref="H6" r:id="rId1" display="rushda.majeed@bvleerf.nl"/>
    <hyperlink ref="H9" r:id="rId2" display="micky.sandall@arkonline.org"/>
    <hyperlink ref="H32" r:id="rId3" display="kathy@girlrising.org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8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Rahul Kir</cp:lastModifiedBy>
  <cp:lastPrinted>2018-01-12T05:29:47Z</cp:lastPrinted>
  <dcterms:created xsi:type="dcterms:W3CDTF">2003-05-29T14:38:39Z</dcterms:created>
  <dcterms:modified xsi:type="dcterms:W3CDTF">2020-07-15T06:47:17Z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